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GIS\projects\MAIN\Redist\2024\NovReturns\"/>
    </mc:Choice>
  </mc:AlternateContent>
  <xr:revisionPtr revIDLastSave="0" documentId="13_ncr:1_{FED9731D-AC5E-4E95-B13A-B34809F392E5}" xr6:coauthVersionLast="47" xr6:coauthVersionMax="47" xr10:uidLastSave="{00000000-0000-0000-0000-000000000000}"/>
  <bookViews>
    <workbookView xWindow="-103" yWindow="-103" windowWidth="33120" windowHeight="18000" activeTab="2" xr2:uid="{5E9A5DB2-B344-454C-B5D0-5BCA83BF8754}"/>
  </bookViews>
  <sheets>
    <sheet name="OfficeKey" sheetId="1" r:id="rId1"/>
    <sheet name="PartyKey" sheetId="3" r:id="rId2"/>
    <sheet name="CandidateKey" sheetId="4" r:id="rId3"/>
    <sheet name="sql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5" l="1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1" i="5"/>
  <c r="E3" i="4"/>
  <c r="B3" i="5" s="1"/>
  <c r="E5" i="4"/>
  <c r="B4" i="5" s="1"/>
  <c r="E6" i="4"/>
  <c r="B5" i="5" s="1"/>
  <c r="E13" i="4"/>
  <c r="B6" i="5" s="1"/>
  <c r="E16" i="4"/>
  <c r="B7" i="5" s="1"/>
  <c r="E8" i="4"/>
  <c r="E15" i="4"/>
  <c r="E12" i="4"/>
  <c r="E7" i="4"/>
  <c r="B11" i="5" s="1"/>
  <c r="E11" i="4"/>
  <c r="B12" i="5" s="1"/>
  <c r="E14" i="4"/>
  <c r="B13" i="5" s="1"/>
  <c r="E9" i="4"/>
  <c r="B14" i="5" s="1"/>
  <c r="E10" i="4"/>
  <c r="B15" i="5" s="1"/>
  <c r="E2" i="4"/>
  <c r="B16" i="5" s="1"/>
  <c r="E18" i="4"/>
  <c r="B17" i="5" s="1"/>
  <c r="E19" i="4"/>
  <c r="E20" i="4"/>
  <c r="E17" i="4"/>
  <c r="E22" i="4"/>
  <c r="E23" i="4"/>
  <c r="E21" i="4"/>
  <c r="E26" i="4"/>
  <c r="B24" i="5" s="1"/>
  <c r="E25" i="4"/>
  <c r="B25" i="5" s="1"/>
  <c r="E27" i="4"/>
  <c r="B26" i="5" s="1"/>
  <c r="E24" i="4"/>
  <c r="B27" i="5" s="1"/>
  <c r="E29" i="4"/>
  <c r="B28" i="5" s="1"/>
  <c r="E28" i="4"/>
  <c r="B29" i="5" s="1"/>
  <c r="E31" i="4"/>
  <c r="B30" i="5" s="1"/>
  <c r="E33" i="4"/>
  <c r="B31" i="5" s="1"/>
  <c r="E30" i="4"/>
  <c r="B32" i="5" s="1"/>
  <c r="E32" i="4"/>
  <c r="B33" i="5" s="1"/>
  <c r="E35" i="4"/>
  <c r="B34" i="5" s="1"/>
  <c r="E36" i="4"/>
  <c r="B35" i="5" s="1"/>
  <c r="E37" i="4"/>
  <c r="B36" i="5" s="1"/>
  <c r="E39" i="4"/>
  <c r="B37" i="5" s="1"/>
  <c r="E38" i="4"/>
  <c r="B38" i="5" s="1"/>
  <c r="E40" i="4"/>
  <c r="B39" i="5" s="1"/>
  <c r="E34" i="4"/>
  <c r="E42" i="4"/>
  <c r="E43" i="4"/>
  <c r="E45" i="4"/>
  <c r="E41" i="4"/>
  <c r="E44" i="4"/>
  <c r="E48" i="4"/>
  <c r="B46" i="5" s="1"/>
  <c r="E47" i="4"/>
  <c r="B47" i="5" s="1"/>
  <c r="E46" i="4"/>
  <c r="B48" i="5" s="1"/>
  <c r="E50" i="4"/>
  <c r="B49" i="5" s="1"/>
  <c r="E51" i="4"/>
  <c r="B50" i="5" s="1"/>
  <c r="E49" i="4"/>
  <c r="B51" i="5" s="1"/>
  <c r="E4" i="4"/>
  <c r="B2" i="5" s="1"/>
  <c r="B45" i="5" l="1"/>
  <c r="B23" i="5"/>
  <c r="B44" i="5"/>
  <c r="B22" i="5"/>
  <c r="B43" i="5"/>
  <c r="B21" i="5"/>
  <c r="B42" i="5"/>
  <c r="B20" i="5"/>
  <c r="B41" i="5"/>
  <c r="B19" i="5"/>
  <c r="B40" i="5"/>
  <c r="B18" i="5"/>
  <c r="B8" i="5"/>
  <c r="B10" i="5"/>
  <c r="B9" i="5"/>
</calcChain>
</file>

<file path=xl/sharedStrings.xml><?xml version="1.0" encoding="utf-8"?>
<sst xmlns="http://schemas.openxmlformats.org/spreadsheetml/2006/main" count="288" uniqueCount="160">
  <si>
    <t>Office</t>
  </si>
  <si>
    <t xml:space="preserve">Attorney General </t>
  </si>
  <si>
    <t xml:space="preserve">Governor </t>
  </si>
  <si>
    <t xml:space="preserve">State Auditor </t>
  </si>
  <si>
    <t xml:space="preserve">State Treasurer </t>
  </si>
  <si>
    <t xml:space="preserve">U.S. House 1 </t>
  </si>
  <si>
    <t xml:space="preserve">U.S. House 2 </t>
  </si>
  <si>
    <t xml:space="preserve">U.S. House 3 </t>
  </si>
  <si>
    <t xml:space="preserve">U.S. House 4 </t>
  </si>
  <si>
    <t xml:space="preserve">U.S. President </t>
  </si>
  <si>
    <t xml:space="preserve">U.S. Senate </t>
  </si>
  <si>
    <t>OfficeCode</t>
  </si>
  <si>
    <t>usPres</t>
  </si>
  <si>
    <t>usSen</t>
  </si>
  <si>
    <t>usHse1</t>
  </si>
  <si>
    <t>usHse2</t>
  </si>
  <si>
    <t>usHse3</t>
  </si>
  <si>
    <t>usHse4</t>
  </si>
  <si>
    <t>AG</t>
  </si>
  <si>
    <t>Gov</t>
  </si>
  <si>
    <t>stAud</t>
  </si>
  <si>
    <t>stTres</t>
  </si>
  <si>
    <t>Party</t>
  </si>
  <si>
    <t>Constitution</t>
  </si>
  <si>
    <t>CONSTITUTION PARTY</t>
  </si>
  <si>
    <t>Democratic</t>
  </si>
  <si>
    <t>DEMOCRATIC PARTY</t>
  </si>
  <si>
    <t>Green</t>
  </si>
  <si>
    <t>GREEN PARTY</t>
  </si>
  <si>
    <t>Independent American</t>
  </si>
  <si>
    <t xml:space="preserve">INDEPENDENT AMERICAN PARTY </t>
  </si>
  <si>
    <t>Libertarian</t>
  </si>
  <si>
    <t xml:space="preserve">LIBERTARIAN PARTY </t>
  </si>
  <si>
    <t>NONPARTISAN</t>
  </si>
  <si>
    <t>Republican</t>
  </si>
  <si>
    <t xml:space="preserve">REPUBLICAN PARTY </t>
  </si>
  <si>
    <t>UNAFFILIATED</t>
  </si>
  <si>
    <t>United Utah</t>
  </si>
  <si>
    <t>UNITED UTAH PARTY</t>
  </si>
  <si>
    <t>Utah Forward</t>
  </si>
  <si>
    <t xml:space="preserve">UTAH FORWARD PARTY </t>
  </si>
  <si>
    <t>PartyCode</t>
  </si>
  <si>
    <t>Dem</t>
  </si>
  <si>
    <t>Lib</t>
  </si>
  <si>
    <t>Rep</t>
  </si>
  <si>
    <t>Con</t>
  </si>
  <si>
    <t>Grn</t>
  </si>
  <si>
    <t>IndAmer</t>
  </si>
  <si>
    <t>Forw</t>
  </si>
  <si>
    <t>United</t>
  </si>
  <si>
    <t>non</t>
  </si>
  <si>
    <t>Nonpartisan</t>
  </si>
  <si>
    <t>PartyRawData</t>
  </si>
  <si>
    <t>Candidate</t>
  </si>
  <si>
    <t>JOEL SKOUSEN / RIK COMBS</t>
  </si>
  <si>
    <t>KAMALA D. HARRIS / TIM WALZ</t>
  </si>
  <si>
    <t>JILL STEIN / RUDOLPH WARE</t>
  </si>
  <si>
    <t>CHASE OLIVER / MIKE TER MAAT</t>
  </si>
  <si>
    <t>ANDRE RAMON MC NEIL</t>
  </si>
  <si>
    <t>BUDDIE ARDEN WILKERSON</t>
  </si>
  <si>
    <t>CLAUDIA DE LA CRUZ / KARINA ALEXANDRA GARCIA</t>
  </si>
  <si>
    <t>CORNEL RONALD WEST / MELINA ABDULLAH</t>
  </si>
  <si>
    <t>FUTURE MADAM POTUS</t>
  </si>
  <si>
    <t>JAY J BOWMAN / DE D. BOWMAN</t>
  </si>
  <si>
    <t>LUCIFER \</t>
  </si>
  <si>
    <t>PETER SONSKI / LAUREN MICHELLE ONAK</t>
  </si>
  <si>
    <t>SHONDRA YEVETTE IRVING</t>
  </si>
  <si>
    <t>STEVE M. JOHNSON</t>
  </si>
  <si>
    <t>DONALD J. TRUMP / JD VANCE</t>
  </si>
  <si>
    <t>CAROLINE GLEICH</t>
  </si>
  <si>
    <t>CARLTON E. BOWEN</t>
  </si>
  <si>
    <t>LAIRD FETZER HAMBLIN</t>
  </si>
  <si>
    <t>JOHN CURTIS</t>
  </si>
  <si>
    <t>BILL CAMPBELL</t>
  </si>
  <si>
    <t>DANIEL R. COTTAM</t>
  </si>
  <si>
    <t>BLAKE D. MOORE</t>
  </si>
  <si>
    <t>CASSIE EASLEY</t>
  </si>
  <si>
    <t>NATHANIEL E  WOODWARD</t>
  </si>
  <si>
    <t>TYLER MURSET</t>
  </si>
  <si>
    <t>CELESTE MALOY</t>
  </si>
  <si>
    <t>GLENN J. WRIGHT</t>
  </si>
  <si>
    <t>MIKE KENNEDY</t>
  </si>
  <si>
    <t>KATRINA FALLICK-WANG</t>
  </si>
  <si>
    <t>M. EVAN BULLARD</t>
  </si>
  <si>
    <t>BURGESS OWENS</t>
  </si>
  <si>
    <t>VAUGHN R COOK</t>
  </si>
  <si>
    <t>BRIAN SMITH KING REBEKAH CUMMINGS</t>
  </si>
  <si>
    <t>TOMMY WILLIAMS ARCHIE A. WILLIAMS III</t>
  </si>
  <si>
    <t>J. ROBERT LATHAM BARRY EVAN SHORT</t>
  </si>
  <si>
    <t>CHARLIE TAUTUAA SYLVIA MIERA FISK</t>
  </si>
  <si>
    <t>PHIL LYMAN NATALIE CLAWSON</t>
  </si>
  <si>
    <t>TOM TOMENY WILLIAM LANSING TAYLOR</t>
  </si>
  <si>
    <t>SPENCER J. COX DEIDRE M. HENDERSON</t>
  </si>
  <si>
    <t>RUDY J BAUTISTA</t>
  </si>
  <si>
    <t>W. ANDREW MCCULLOUGH</t>
  </si>
  <si>
    <t>AUSTIN HEPWORTH</t>
  </si>
  <si>
    <t>DEREK BROWN</t>
  </si>
  <si>
    <t>MICHELLE QUIST</t>
  </si>
  <si>
    <t>JEFFREY L. OSTLER</t>
  </si>
  <si>
    <t>CATHERINE VOUTAZ</t>
  </si>
  <si>
    <t>TINA CANNON</t>
  </si>
  <si>
    <t>NEIL A HANSEN</t>
  </si>
  <si>
    <t>MILES POMEROY</t>
  </si>
  <si>
    <t>MARLO M. OAKS</t>
  </si>
  <si>
    <t>skousen</t>
  </si>
  <si>
    <t>harris</t>
  </si>
  <si>
    <t>stein</t>
  </si>
  <si>
    <t>oliver</t>
  </si>
  <si>
    <t>ramon</t>
  </si>
  <si>
    <t>wilkerson</t>
  </si>
  <si>
    <t>cruz</t>
  </si>
  <si>
    <t>west</t>
  </si>
  <si>
    <t>potus</t>
  </si>
  <si>
    <t>bowman</t>
  </si>
  <si>
    <t>lucifer</t>
  </si>
  <si>
    <t>sonski</t>
  </si>
  <si>
    <t>gleich</t>
  </si>
  <si>
    <t>curtis</t>
  </si>
  <si>
    <t>campbell</t>
  </si>
  <si>
    <t>easley</t>
  </si>
  <si>
    <t>murset</t>
  </si>
  <si>
    <t>maloy</t>
  </si>
  <si>
    <t>kennedy</t>
  </si>
  <si>
    <t>owens</t>
  </si>
  <si>
    <t>williams</t>
  </si>
  <si>
    <t>tautuaa</t>
  </si>
  <si>
    <t>lyman</t>
  </si>
  <si>
    <t>tomeny</t>
  </si>
  <si>
    <t>hepworth</t>
  </si>
  <si>
    <t>brown</t>
  </si>
  <si>
    <t>quist</t>
  </si>
  <si>
    <t>voutaz</t>
  </si>
  <si>
    <t>irving</t>
  </si>
  <si>
    <t>johnson</t>
  </si>
  <si>
    <t>trump</t>
  </si>
  <si>
    <t>bowen</t>
  </si>
  <si>
    <t>hamblin</t>
  </si>
  <si>
    <t>cottam</t>
  </si>
  <si>
    <t>moore</t>
  </si>
  <si>
    <t>woodward</t>
  </si>
  <si>
    <t>wright</t>
  </si>
  <si>
    <t>wang</t>
  </si>
  <si>
    <t>cook</t>
  </si>
  <si>
    <t>taylor</t>
  </si>
  <si>
    <t>bautista</t>
  </si>
  <si>
    <t>ostler</t>
  </si>
  <si>
    <t>CandidateCode</t>
  </si>
  <si>
    <t>bullard</t>
  </si>
  <si>
    <t>mccullough</t>
  </si>
  <si>
    <t>king</t>
  </si>
  <si>
    <t>latham</t>
  </si>
  <si>
    <t>cannon</t>
  </si>
  <si>
    <t>hansen</t>
  </si>
  <si>
    <t>pomeroy</t>
  </si>
  <si>
    <t>oaks</t>
  </si>
  <si>
    <t>VoteCode</t>
  </si>
  <si>
    <t>sql</t>
  </si>
  <si>
    <t>OfficeSortOrder</t>
  </si>
  <si>
    <t>PartySortOrder</t>
  </si>
  <si>
    <t>VoteCodeSortOrder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</si>
</sst>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F31E7-FE1A-433C-9ED8-4E50A2C19B65}">
  <dimension ref="A1:C11"/>
  <sheetViews>
    <sheetView workbookViewId="0"/>
  </sheetViews>
  <sheetFormatPr defaultRowHeight="14.6" x14ac:dyDescent="0.4"/>
  <cols>
    <col min="1" max="1" width="16.07421875" customWidth="1"/>
    <col min="2" max="2" width="12.4609375" customWidth="1"/>
    <col min="3" max="3" width="14.4609375" customWidth="1"/>
  </cols>
  <sheetData>
    <row r="1" spans="1:3" x14ac:dyDescent="0.4">
      <c r="A1" s="1" t="s">
        <v>0</v>
      </c>
      <c r="B1" s="1" t="s">
        <v>11</v>
      </c>
      <c r="C1" s="1" t="s">
        <v>157</v>
      </c>
    </row>
    <row r="2" spans="1:3" x14ac:dyDescent="0.4">
      <c r="A2" t="s">
        <v>9</v>
      </c>
      <c r="B2" t="s">
        <v>12</v>
      </c>
      <c r="C2">
        <v>1</v>
      </c>
    </row>
    <row r="3" spans="1:3" x14ac:dyDescent="0.4">
      <c r="A3" t="s">
        <v>10</v>
      </c>
      <c r="B3" t="s">
        <v>13</v>
      </c>
      <c r="C3">
        <v>2</v>
      </c>
    </row>
    <row r="4" spans="1:3" x14ac:dyDescent="0.4">
      <c r="A4" t="s">
        <v>5</v>
      </c>
      <c r="B4" t="s">
        <v>14</v>
      </c>
      <c r="C4">
        <v>3</v>
      </c>
    </row>
    <row r="5" spans="1:3" x14ac:dyDescent="0.4">
      <c r="A5" t="s">
        <v>6</v>
      </c>
      <c r="B5" t="s">
        <v>15</v>
      </c>
      <c r="C5">
        <v>4</v>
      </c>
    </row>
    <row r="6" spans="1:3" x14ac:dyDescent="0.4">
      <c r="A6" t="s">
        <v>7</v>
      </c>
      <c r="B6" t="s">
        <v>16</v>
      </c>
      <c r="C6">
        <v>5</v>
      </c>
    </row>
    <row r="7" spans="1:3" x14ac:dyDescent="0.4">
      <c r="A7" t="s">
        <v>8</v>
      </c>
      <c r="B7" t="s">
        <v>17</v>
      </c>
      <c r="C7">
        <v>6</v>
      </c>
    </row>
    <row r="8" spans="1:3" x14ac:dyDescent="0.4">
      <c r="A8" t="s">
        <v>2</v>
      </c>
      <c r="B8" t="s">
        <v>19</v>
      </c>
      <c r="C8">
        <v>7</v>
      </c>
    </row>
    <row r="9" spans="1:3" x14ac:dyDescent="0.4">
      <c r="A9" t="s">
        <v>1</v>
      </c>
      <c r="B9" t="s">
        <v>18</v>
      </c>
      <c r="C9">
        <v>8</v>
      </c>
    </row>
    <row r="10" spans="1:3" x14ac:dyDescent="0.4">
      <c r="A10" t="s">
        <v>3</v>
      </c>
      <c r="B10" t="s">
        <v>20</v>
      </c>
      <c r="C10">
        <v>9</v>
      </c>
    </row>
    <row r="11" spans="1:3" x14ac:dyDescent="0.4">
      <c r="A11" t="s">
        <v>4</v>
      </c>
      <c r="B11" t="s">
        <v>21</v>
      </c>
      <c r="C11">
        <v>10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E03F8-CB41-4EAB-BE5F-201B9D629ABB}">
  <dimension ref="A1:D19"/>
  <sheetViews>
    <sheetView workbookViewId="0"/>
  </sheetViews>
  <sheetFormatPr defaultRowHeight="14.6" x14ac:dyDescent="0.4"/>
  <cols>
    <col min="1" max="1" width="31.07421875" customWidth="1"/>
    <col min="2" max="2" width="22.07421875" customWidth="1"/>
    <col min="3" max="3" width="9.765625" customWidth="1"/>
    <col min="4" max="4" width="14.15234375" customWidth="1"/>
  </cols>
  <sheetData>
    <row r="1" spans="1:4" x14ac:dyDescent="0.4">
      <c r="A1" s="1" t="s">
        <v>52</v>
      </c>
      <c r="B1" s="1" t="s">
        <v>22</v>
      </c>
      <c r="C1" s="1" t="s">
        <v>41</v>
      </c>
      <c r="D1" s="1" t="s">
        <v>158</v>
      </c>
    </row>
    <row r="2" spans="1:4" x14ac:dyDescent="0.4">
      <c r="A2" t="s">
        <v>34</v>
      </c>
      <c r="B2" t="s">
        <v>34</v>
      </c>
      <c r="C2" t="s">
        <v>44</v>
      </c>
      <c r="D2">
        <v>1</v>
      </c>
    </row>
    <row r="3" spans="1:4" x14ac:dyDescent="0.4">
      <c r="A3" t="s">
        <v>35</v>
      </c>
      <c r="B3" t="s">
        <v>34</v>
      </c>
      <c r="C3" t="s">
        <v>44</v>
      </c>
      <c r="D3">
        <v>1</v>
      </c>
    </row>
    <row r="4" spans="1:4" x14ac:dyDescent="0.4">
      <c r="A4" t="s">
        <v>25</v>
      </c>
      <c r="B4" t="s">
        <v>25</v>
      </c>
      <c r="C4" t="s">
        <v>42</v>
      </c>
      <c r="D4">
        <v>2</v>
      </c>
    </row>
    <row r="5" spans="1:4" x14ac:dyDescent="0.4">
      <c r="A5" t="s">
        <v>26</v>
      </c>
      <c r="B5" t="s">
        <v>25</v>
      </c>
      <c r="C5" t="s">
        <v>42</v>
      </c>
      <c r="D5">
        <v>2</v>
      </c>
    </row>
    <row r="6" spans="1:4" x14ac:dyDescent="0.4">
      <c r="A6" t="s">
        <v>23</v>
      </c>
      <c r="B6" t="s">
        <v>23</v>
      </c>
      <c r="C6" t="s">
        <v>45</v>
      </c>
      <c r="D6">
        <v>3</v>
      </c>
    </row>
    <row r="7" spans="1:4" x14ac:dyDescent="0.4">
      <c r="A7" t="s">
        <v>24</v>
      </c>
      <c r="B7" t="s">
        <v>23</v>
      </c>
      <c r="C7" t="s">
        <v>45</v>
      </c>
      <c r="D7">
        <v>3</v>
      </c>
    </row>
    <row r="8" spans="1:4" x14ac:dyDescent="0.4">
      <c r="A8" t="s">
        <v>27</v>
      </c>
      <c r="B8" t="s">
        <v>27</v>
      </c>
      <c r="C8" t="s">
        <v>46</v>
      </c>
      <c r="D8">
        <v>4</v>
      </c>
    </row>
    <row r="9" spans="1:4" x14ac:dyDescent="0.4">
      <c r="A9" t="s">
        <v>28</v>
      </c>
      <c r="B9" t="s">
        <v>27</v>
      </c>
      <c r="C9" t="s">
        <v>46</v>
      </c>
      <c r="D9">
        <v>4</v>
      </c>
    </row>
    <row r="10" spans="1:4" x14ac:dyDescent="0.4">
      <c r="A10" t="s">
        <v>29</v>
      </c>
      <c r="B10" t="s">
        <v>29</v>
      </c>
      <c r="C10" t="s">
        <v>47</v>
      </c>
      <c r="D10">
        <v>5</v>
      </c>
    </row>
    <row r="11" spans="1:4" x14ac:dyDescent="0.4">
      <c r="A11" t="s">
        <v>30</v>
      </c>
      <c r="B11" t="s">
        <v>29</v>
      </c>
      <c r="C11" t="s">
        <v>47</v>
      </c>
      <c r="D11">
        <v>5</v>
      </c>
    </row>
    <row r="12" spans="1:4" x14ac:dyDescent="0.4">
      <c r="A12" t="s">
        <v>31</v>
      </c>
      <c r="B12" t="s">
        <v>31</v>
      </c>
      <c r="C12" t="s">
        <v>43</v>
      </c>
      <c r="D12">
        <v>6</v>
      </c>
    </row>
    <row r="13" spans="1:4" x14ac:dyDescent="0.4">
      <c r="A13" t="s">
        <v>32</v>
      </c>
      <c r="B13" t="s">
        <v>31</v>
      </c>
      <c r="C13" t="s">
        <v>43</v>
      </c>
      <c r="D13">
        <v>6</v>
      </c>
    </row>
    <row r="14" spans="1:4" x14ac:dyDescent="0.4">
      <c r="A14" t="s">
        <v>37</v>
      </c>
      <c r="B14" t="s">
        <v>37</v>
      </c>
      <c r="C14" t="s">
        <v>49</v>
      </c>
      <c r="D14">
        <v>7</v>
      </c>
    </row>
    <row r="15" spans="1:4" x14ac:dyDescent="0.4">
      <c r="A15" t="s">
        <v>38</v>
      </c>
      <c r="B15" t="s">
        <v>37</v>
      </c>
      <c r="C15" t="s">
        <v>49</v>
      </c>
      <c r="D15">
        <v>7</v>
      </c>
    </row>
    <row r="16" spans="1:4" x14ac:dyDescent="0.4">
      <c r="A16" t="s">
        <v>39</v>
      </c>
      <c r="B16" t="s">
        <v>39</v>
      </c>
      <c r="C16" t="s">
        <v>48</v>
      </c>
      <c r="D16">
        <v>8</v>
      </c>
    </row>
    <row r="17" spans="1:4" x14ac:dyDescent="0.4">
      <c r="A17" t="s">
        <v>40</v>
      </c>
      <c r="B17" t="s">
        <v>39</v>
      </c>
      <c r="C17" t="s">
        <v>48</v>
      </c>
      <c r="D17">
        <v>8</v>
      </c>
    </row>
    <row r="18" spans="1:4" x14ac:dyDescent="0.4">
      <c r="A18" t="s">
        <v>33</v>
      </c>
      <c r="B18" t="s">
        <v>51</v>
      </c>
      <c r="C18" t="s">
        <v>50</v>
      </c>
      <c r="D18">
        <v>9</v>
      </c>
    </row>
    <row r="19" spans="1:4" x14ac:dyDescent="0.4">
      <c r="A19" t="s">
        <v>36</v>
      </c>
      <c r="B19" t="s">
        <v>51</v>
      </c>
      <c r="C19" t="s">
        <v>50</v>
      </c>
      <c r="D19">
        <v>9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33A55-4636-4C41-8AA7-D35BAB021580}">
  <dimension ref="A1:F51"/>
  <sheetViews>
    <sheetView tabSelected="1" workbookViewId="0">
      <selection activeCell="E1" sqref="E1"/>
    </sheetView>
  </sheetViews>
  <sheetFormatPr defaultRowHeight="14.6" x14ac:dyDescent="0.4"/>
  <cols>
    <col min="1" max="1" width="13" customWidth="1"/>
    <col min="2" max="2" width="12.3828125" customWidth="1"/>
    <col min="3" max="3" width="45.61328125" customWidth="1"/>
    <col min="4" max="4" width="19.15234375" customWidth="1"/>
    <col min="5" max="5" width="24" customWidth="1"/>
    <col min="6" max="6" width="18.3046875" customWidth="1"/>
  </cols>
  <sheetData>
    <row r="1" spans="1:6" x14ac:dyDescent="0.4">
      <c r="A1" s="1" t="s">
        <v>11</v>
      </c>
      <c r="B1" s="1" t="s">
        <v>41</v>
      </c>
      <c r="C1" s="1" t="s">
        <v>53</v>
      </c>
      <c r="D1" s="1" t="s">
        <v>146</v>
      </c>
      <c r="E1" s="1" t="s">
        <v>155</v>
      </c>
      <c r="F1" s="1" t="s">
        <v>159</v>
      </c>
    </row>
    <row r="2" spans="1:6" x14ac:dyDescent="0.4">
      <c r="A2" t="s">
        <v>12</v>
      </c>
      <c r="B2" t="s">
        <v>44</v>
      </c>
      <c r="C2" t="s">
        <v>68</v>
      </c>
      <c r="D2" t="s">
        <v>134</v>
      </c>
      <c r="E2" t="str">
        <f>A2 &amp; "_" &amp; B2 &amp; "_" &amp; D2</f>
        <v>usPres_Rep_trump</v>
      </c>
      <c r="F2">
        <v>1</v>
      </c>
    </row>
    <row r="3" spans="1:6" x14ac:dyDescent="0.4">
      <c r="A3" t="s">
        <v>12</v>
      </c>
      <c r="B3" t="s">
        <v>42</v>
      </c>
      <c r="C3" t="s">
        <v>55</v>
      </c>
      <c r="D3" t="s">
        <v>105</v>
      </c>
      <c r="E3" t="str">
        <f>A3 &amp; "_" &amp; B3 &amp; "_" &amp; D3</f>
        <v>usPres_Dem_harris</v>
      </c>
      <c r="F3">
        <v>2</v>
      </c>
    </row>
    <row r="4" spans="1:6" x14ac:dyDescent="0.4">
      <c r="A4" t="s">
        <v>12</v>
      </c>
      <c r="B4" t="s">
        <v>45</v>
      </c>
      <c r="C4" t="s">
        <v>54</v>
      </c>
      <c r="D4" t="s">
        <v>104</v>
      </c>
      <c r="E4" t="str">
        <f t="shared" ref="E4:E32" si="0">A4 &amp; "_" &amp; B4 &amp; "_" &amp; D4</f>
        <v>usPres_Con_skousen</v>
      </c>
      <c r="F4">
        <v>3</v>
      </c>
    </row>
    <row r="5" spans="1:6" x14ac:dyDescent="0.4">
      <c r="A5" t="s">
        <v>12</v>
      </c>
      <c r="B5" t="s">
        <v>46</v>
      </c>
      <c r="C5" t="s">
        <v>56</v>
      </c>
      <c r="D5" t="s">
        <v>106</v>
      </c>
      <c r="E5" t="str">
        <f t="shared" si="0"/>
        <v>usPres_Grn_stein</v>
      </c>
      <c r="F5">
        <v>4</v>
      </c>
    </row>
    <row r="6" spans="1:6" x14ac:dyDescent="0.4">
      <c r="A6" t="s">
        <v>12</v>
      </c>
      <c r="B6" t="s">
        <v>43</v>
      </c>
      <c r="C6" t="s">
        <v>57</v>
      </c>
      <c r="D6" t="s">
        <v>107</v>
      </c>
      <c r="E6" t="str">
        <f t="shared" si="0"/>
        <v>usPres_Lib_oliver</v>
      </c>
      <c r="F6">
        <v>5</v>
      </c>
    </row>
    <row r="7" spans="1:6" x14ac:dyDescent="0.4">
      <c r="A7" t="s">
        <v>12</v>
      </c>
      <c r="B7" t="s">
        <v>50</v>
      </c>
      <c r="C7" t="s">
        <v>63</v>
      </c>
      <c r="D7" t="s">
        <v>113</v>
      </c>
      <c r="E7" t="str">
        <f t="shared" ref="E7:E17" si="1">A7 &amp; "_" &amp; B7 &amp; "_" &amp; D7</f>
        <v>usPres_non_bowman</v>
      </c>
      <c r="F7">
        <v>6</v>
      </c>
    </row>
    <row r="8" spans="1:6" x14ac:dyDescent="0.4">
      <c r="A8" t="s">
        <v>12</v>
      </c>
      <c r="B8" t="s">
        <v>50</v>
      </c>
      <c r="C8" t="s">
        <v>60</v>
      </c>
      <c r="D8" t="s">
        <v>110</v>
      </c>
      <c r="E8" t="str">
        <f t="shared" si="1"/>
        <v>usPres_non_cruz</v>
      </c>
      <c r="F8">
        <v>7</v>
      </c>
    </row>
    <row r="9" spans="1:6" x14ac:dyDescent="0.4">
      <c r="A9" t="s">
        <v>12</v>
      </c>
      <c r="B9" t="s">
        <v>50</v>
      </c>
      <c r="C9" t="s">
        <v>66</v>
      </c>
      <c r="D9" t="s">
        <v>132</v>
      </c>
      <c r="E9" t="str">
        <f t="shared" si="1"/>
        <v>usPres_non_irving</v>
      </c>
      <c r="F9">
        <v>8</v>
      </c>
    </row>
    <row r="10" spans="1:6" x14ac:dyDescent="0.4">
      <c r="A10" t="s">
        <v>12</v>
      </c>
      <c r="B10" t="s">
        <v>50</v>
      </c>
      <c r="C10" t="s">
        <v>67</v>
      </c>
      <c r="D10" t="s">
        <v>133</v>
      </c>
      <c r="E10" t="str">
        <f t="shared" si="1"/>
        <v>usPres_non_johnson</v>
      </c>
      <c r="F10">
        <v>9</v>
      </c>
    </row>
    <row r="11" spans="1:6" x14ac:dyDescent="0.4">
      <c r="A11" t="s">
        <v>12</v>
      </c>
      <c r="B11" t="s">
        <v>50</v>
      </c>
      <c r="C11" t="s">
        <v>64</v>
      </c>
      <c r="D11" t="s">
        <v>114</v>
      </c>
      <c r="E11" t="str">
        <f t="shared" si="1"/>
        <v>usPres_non_lucifer</v>
      </c>
      <c r="F11">
        <v>10</v>
      </c>
    </row>
    <row r="12" spans="1:6" x14ac:dyDescent="0.4">
      <c r="A12" t="s">
        <v>12</v>
      </c>
      <c r="B12" t="s">
        <v>50</v>
      </c>
      <c r="C12" t="s">
        <v>62</v>
      </c>
      <c r="D12" t="s">
        <v>112</v>
      </c>
      <c r="E12" t="str">
        <f t="shared" si="1"/>
        <v>usPres_non_potus</v>
      </c>
      <c r="F12">
        <v>11</v>
      </c>
    </row>
    <row r="13" spans="1:6" x14ac:dyDescent="0.4">
      <c r="A13" t="s">
        <v>12</v>
      </c>
      <c r="B13" t="s">
        <v>50</v>
      </c>
      <c r="C13" t="s">
        <v>58</v>
      </c>
      <c r="D13" t="s">
        <v>108</v>
      </c>
      <c r="E13" t="str">
        <f t="shared" si="1"/>
        <v>usPres_non_ramon</v>
      </c>
      <c r="F13">
        <v>12</v>
      </c>
    </row>
    <row r="14" spans="1:6" x14ac:dyDescent="0.4">
      <c r="A14" t="s">
        <v>12</v>
      </c>
      <c r="B14" t="s">
        <v>50</v>
      </c>
      <c r="C14" t="s">
        <v>65</v>
      </c>
      <c r="D14" t="s">
        <v>115</v>
      </c>
      <c r="E14" t="str">
        <f t="shared" si="1"/>
        <v>usPres_non_sonski</v>
      </c>
      <c r="F14">
        <v>13</v>
      </c>
    </row>
    <row r="15" spans="1:6" x14ac:dyDescent="0.4">
      <c r="A15" t="s">
        <v>12</v>
      </c>
      <c r="B15" t="s">
        <v>50</v>
      </c>
      <c r="C15" t="s">
        <v>61</v>
      </c>
      <c r="D15" t="s">
        <v>111</v>
      </c>
      <c r="E15" t="str">
        <f t="shared" si="1"/>
        <v>usPres_non_west</v>
      </c>
      <c r="F15">
        <v>14</v>
      </c>
    </row>
    <row r="16" spans="1:6" x14ac:dyDescent="0.4">
      <c r="A16" t="s">
        <v>12</v>
      </c>
      <c r="B16" t="s">
        <v>50</v>
      </c>
      <c r="C16" t="s">
        <v>59</v>
      </c>
      <c r="D16" t="s">
        <v>109</v>
      </c>
      <c r="E16" t="str">
        <f t="shared" si="1"/>
        <v>usPres_non_wilkerson</v>
      </c>
      <c r="F16">
        <v>15</v>
      </c>
    </row>
    <row r="17" spans="1:6" x14ac:dyDescent="0.4">
      <c r="A17" t="s">
        <v>13</v>
      </c>
      <c r="B17" t="s">
        <v>44</v>
      </c>
      <c r="C17" t="s">
        <v>72</v>
      </c>
      <c r="D17" t="s">
        <v>117</v>
      </c>
      <c r="E17" t="str">
        <f t="shared" si="1"/>
        <v>usSen_Rep_curtis</v>
      </c>
      <c r="F17">
        <v>16</v>
      </c>
    </row>
    <row r="18" spans="1:6" x14ac:dyDescent="0.4">
      <c r="A18" t="s">
        <v>13</v>
      </c>
      <c r="B18" t="s">
        <v>42</v>
      </c>
      <c r="C18" t="s">
        <v>69</v>
      </c>
      <c r="D18" t="s">
        <v>116</v>
      </c>
      <c r="E18" t="str">
        <f t="shared" si="0"/>
        <v>usSen_Dem_gleich</v>
      </c>
      <c r="F18">
        <v>17</v>
      </c>
    </row>
    <row r="19" spans="1:6" x14ac:dyDescent="0.4">
      <c r="A19" t="s">
        <v>13</v>
      </c>
      <c r="B19" t="s">
        <v>47</v>
      </c>
      <c r="C19" t="s">
        <v>70</v>
      </c>
      <c r="D19" t="s">
        <v>135</v>
      </c>
      <c r="E19" t="str">
        <f t="shared" si="0"/>
        <v>usSen_IndAmer_bowen</v>
      </c>
      <c r="F19">
        <v>18</v>
      </c>
    </row>
    <row r="20" spans="1:6" x14ac:dyDescent="0.4">
      <c r="A20" t="s">
        <v>13</v>
      </c>
      <c r="B20" t="s">
        <v>50</v>
      </c>
      <c r="C20" t="s">
        <v>71</v>
      </c>
      <c r="D20" t="s">
        <v>136</v>
      </c>
      <c r="E20" t="str">
        <f t="shared" si="0"/>
        <v>usSen_non_hamblin</v>
      </c>
      <c r="F20">
        <v>19</v>
      </c>
    </row>
    <row r="21" spans="1:6" x14ac:dyDescent="0.4">
      <c r="A21" t="s">
        <v>14</v>
      </c>
      <c r="B21" t="s">
        <v>44</v>
      </c>
      <c r="C21" t="s">
        <v>75</v>
      </c>
      <c r="D21" t="s">
        <v>138</v>
      </c>
      <c r="E21" t="str">
        <f>A21 &amp; "_" &amp; B21 &amp; "_" &amp; D21</f>
        <v>usHse1_Rep_moore</v>
      </c>
      <c r="F21">
        <v>20</v>
      </c>
    </row>
    <row r="22" spans="1:6" x14ac:dyDescent="0.4">
      <c r="A22" t="s">
        <v>14</v>
      </c>
      <c r="B22" t="s">
        <v>42</v>
      </c>
      <c r="C22" t="s">
        <v>73</v>
      </c>
      <c r="D22" t="s">
        <v>118</v>
      </c>
      <c r="E22" t="str">
        <f t="shared" si="0"/>
        <v>usHse1_Dem_campbell</v>
      </c>
      <c r="F22">
        <v>21</v>
      </c>
    </row>
    <row r="23" spans="1:6" x14ac:dyDescent="0.4">
      <c r="A23" t="s">
        <v>14</v>
      </c>
      <c r="B23" t="s">
        <v>43</v>
      </c>
      <c r="C23" t="s">
        <v>74</v>
      </c>
      <c r="D23" t="s">
        <v>137</v>
      </c>
      <c r="E23" t="str">
        <f t="shared" si="0"/>
        <v>usHse1_Lib_cottam</v>
      </c>
      <c r="F23">
        <v>22</v>
      </c>
    </row>
    <row r="24" spans="1:6" x14ac:dyDescent="0.4">
      <c r="A24" t="s">
        <v>15</v>
      </c>
      <c r="B24" t="s">
        <v>44</v>
      </c>
      <c r="C24" t="s">
        <v>79</v>
      </c>
      <c r="D24" t="s">
        <v>121</v>
      </c>
      <c r="E24" t="str">
        <f>A24 &amp; "_" &amp; B24 &amp; "_" &amp; D24</f>
        <v>usHse2_Rep_maloy</v>
      </c>
      <c r="F24">
        <v>23</v>
      </c>
    </row>
    <row r="25" spans="1:6" x14ac:dyDescent="0.4">
      <c r="A25" t="s">
        <v>15</v>
      </c>
      <c r="B25" t="s">
        <v>42</v>
      </c>
      <c r="C25" t="s">
        <v>77</v>
      </c>
      <c r="D25" t="s">
        <v>139</v>
      </c>
      <c r="E25" t="str">
        <f>A25 &amp; "_" &amp; B25 &amp; "_" &amp; D25</f>
        <v>usHse2_Dem_woodward</v>
      </c>
      <c r="F25">
        <v>24</v>
      </c>
    </row>
    <row r="26" spans="1:6" x14ac:dyDescent="0.4">
      <c r="A26" t="s">
        <v>15</v>
      </c>
      <c r="B26" t="s">
        <v>45</v>
      </c>
      <c r="C26" t="s">
        <v>76</v>
      </c>
      <c r="D26" t="s">
        <v>119</v>
      </c>
      <c r="E26" t="str">
        <f t="shared" si="0"/>
        <v>usHse2_Con_easley</v>
      </c>
      <c r="F26">
        <v>25</v>
      </c>
    </row>
    <row r="27" spans="1:6" x14ac:dyDescent="0.4">
      <c r="A27" t="s">
        <v>15</v>
      </c>
      <c r="B27" t="s">
        <v>50</v>
      </c>
      <c r="C27" t="s">
        <v>78</v>
      </c>
      <c r="D27" t="s">
        <v>120</v>
      </c>
      <c r="E27" t="str">
        <f t="shared" si="0"/>
        <v>usHse2_non_murset</v>
      </c>
      <c r="F27">
        <v>26</v>
      </c>
    </row>
    <row r="28" spans="1:6" x14ac:dyDescent="0.4">
      <c r="A28" t="s">
        <v>16</v>
      </c>
      <c r="B28" t="s">
        <v>44</v>
      </c>
      <c r="C28" t="s">
        <v>81</v>
      </c>
      <c r="D28" t="s">
        <v>122</v>
      </c>
      <c r="E28" t="str">
        <f>A28 &amp; "_" &amp; B28 &amp; "_" &amp; D28</f>
        <v>usHse3_Rep_kennedy</v>
      </c>
      <c r="F28">
        <v>27</v>
      </c>
    </row>
    <row r="29" spans="1:6" x14ac:dyDescent="0.4">
      <c r="A29" t="s">
        <v>16</v>
      </c>
      <c r="B29" t="s">
        <v>42</v>
      </c>
      <c r="C29" t="s">
        <v>80</v>
      </c>
      <c r="D29" t="s">
        <v>140</v>
      </c>
      <c r="E29" t="str">
        <f t="shared" si="0"/>
        <v>usHse3_Dem_wright</v>
      </c>
      <c r="F29">
        <v>28</v>
      </c>
    </row>
    <row r="30" spans="1:6" x14ac:dyDescent="0.4">
      <c r="A30" t="s">
        <v>17</v>
      </c>
      <c r="B30" t="s">
        <v>44</v>
      </c>
      <c r="C30" t="s">
        <v>84</v>
      </c>
      <c r="D30" t="s">
        <v>123</v>
      </c>
      <c r="E30" t="str">
        <f>A30 &amp; "_" &amp; B30 &amp; "_" &amp; D30</f>
        <v>usHse4_Rep_owens</v>
      </c>
      <c r="F30">
        <v>29</v>
      </c>
    </row>
    <row r="31" spans="1:6" x14ac:dyDescent="0.4">
      <c r="A31" t="s">
        <v>17</v>
      </c>
      <c r="B31" t="s">
        <v>42</v>
      </c>
      <c r="C31" t="s">
        <v>82</v>
      </c>
      <c r="D31" t="s">
        <v>141</v>
      </c>
      <c r="E31" t="str">
        <f t="shared" si="0"/>
        <v>usHse4_Dem_wang</v>
      </c>
      <c r="F31">
        <v>30</v>
      </c>
    </row>
    <row r="32" spans="1:6" x14ac:dyDescent="0.4">
      <c r="A32" t="s">
        <v>17</v>
      </c>
      <c r="B32" t="s">
        <v>49</v>
      </c>
      <c r="C32" t="s">
        <v>85</v>
      </c>
      <c r="D32" t="s">
        <v>142</v>
      </c>
      <c r="E32" t="str">
        <f t="shared" si="0"/>
        <v>usHse4_United_cook</v>
      </c>
      <c r="F32">
        <v>31</v>
      </c>
    </row>
    <row r="33" spans="1:6" x14ac:dyDescent="0.4">
      <c r="A33" t="s">
        <v>17</v>
      </c>
      <c r="B33" t="s">
        <v>50</v>
      </c>
      <c r="C33" t="s">
        <v>83</v>
      </c>
      <c r="D33" t="s">
        <v>147</v>
      </c>
      <c r="E33" t="str">
        <f>A33 &amp; "_" &amp; B33 &amp; "_" &amp; D33</f>
        <v>usHse4_non_bullard</v>
      </c>
      <c r="F33">
        <v>32</v>
      </c>
    </row>
    <row r="34" spans="1:6" x14ac:dyDescent="0.4">
      <c r="A34" t="s">
        <v>19</v>
      </c>
      <c r="B34" t="s">
        <v>44</v>
      </c>
      <c r="C34" t="s">
        <v>92</v>
      </c>
      <c r="D34" t="s">
        <v>127</v>
      </c>
      <c r="E34" t="str">
        <f>A34 &amp; "_" &amp; B34 &amp; "_" &amp; D34</f>
        <v>Gov_Rep_tomeny</v>
      </c>
      <c r="F34">
        <v>33</v>
      </c>
    </row>
    <row r="35" spans="1:6" x14ac:dyDescent="0.4">
      <c r="A35" t="s">
        <v>19</v>
      </c>
      <c r="B35" t="s">
        <v>42</v>
      </c>
      <c r="C35" t="s">
        <v>86</v>
      </c>
      <c r="D35" t="s">
        <v>149</v>
      </c>
      <c r="E35" t="str">
        <f t="shared" ref="E35:E51" si="2">A35 &amp; "_" &amp; B35 &amp; "_" &amp; D35</f>
        <v>Gov_Dem_king</v>
      </c>
      <c r="F35">
        <v>34</v>
      </c>
    </row>
    <row r="36" spans="1:6" x14ac:dyDescent="0.4">
      <c r="A36" t="s">
        <v>19</v>
      </c>
      <c r="B36" t="s">
        <v>47</v>
      </c>
      <c r="C36" t="s">
        <v>87</v>
      </c>
      <c r="D36" t="s">
        <v>124</v>
      </c>
      <c r="E36" t="str">
        <f t="shared" si="2"/>
        <v>Gov_IndAmer_williams</v>
      </c>
      <c r="F36">
        <v>35</v>
      </c>
    </row>
    <row r="37" spans="1:6" x14ac:dyDescent="0.4">
      <c r="A37" t="s">
        <v>19</v>
      </c>
      <c r="B37" t="s">
        <v>43</v>
      </c>
      <c r="C37" t="s">
        <v>88</v>
      </c>
      <c r="D37" t="s">
        <v>150</v>
      </c>
      <c r="E37" t="str">
        <f t="shared" si="2"/>
        <v>Gov_Lib_latham</v>
      </c>
      <c r="F37">
        <v>36</v>
      </c>
    </row>
    <row r="38" spans="1:6" x14ac:dyDescent="0.4">
      <c r="A38" t="s">
        <v>19</v>
      </c>
      <c r="B38" t="s">
        <v>50</v>
      </c>
      <c r="C38" t="s">
        <v>90</v>
      </c>
      <c r="D38" t="s">
        <v>126</v>
      </c>
      <c r="E38" t="str">
        <f>A38 &amp; "_" &amp; B38 &amp; "_" &amp; D38</f>
        <v>Gov_non_lyman</v>
      </c>
      <c r="F38">
        <v>37</v>
      </c>
    </row>
    <row r="39" spans="1:6" x14ac:dyDescent="0.4">
      <c r="A39" t="s">
        <v>19</v>
      </c>
      <c r="B39" t="s">
        <v>50</v>
      </c>
      <c r="C39" t="s">
        <v>89</v>
      </c>
      <c r="D39" t="s">
        <v>125</v>
      </c>
      <c r="E39" t="str">
        <f>A39 &amp; "_" &amp; B39 &amp; "_" &amp; D39</f>
        <v>Gov_non_tautuaa</v>
      </c>
      <c r="F39">
        <v>38</v>
      </c>
    </row>
    <row r="40" spans="1:6" x14ac:dyDescent="0.4">
      <c r="A40" t="s">
        <v>19</v>
      </c>
      <c r="B40" t="s">
        <v>50</v>
      </c>
      <c r="C40" t="s">
        <v>91</v>
      </c>
      <c r="D40" t="s">
        <v>143</v>
      </c>
      <c r="E40" t="str">
        <f>A40 &amp; "_" &amp; B40 &amp; "_" &amp; D40</f>
        <v>Gov_non_taylor</v>
      </c>
      <c r="F40">
        <v>39</v>
      </c>
    </row>
    <row r="41" spans="1:6" x14ac:dyDescent="0.4">
      <c r="A41" t="s">
        <v>18</v>
      </c>
      <c r="B41" t="s">
        <v>44</v>
      </c>
      <c r="C41" t="s">
        <v>96</v>
      </c>
      <c r="D41" t="s">
        <v>129</v>
      </c>
      <c r="E41" t="str">
        <f>A41 &amp; "_" &amp; B41 &amp; "_" &amp; D41</f>
        <v>AG_Rep_brown</v>
      </c>
      <c r="F41">
        <v>40</v>
      </c>
    </row>
    <row r="42" spans="1:6" x14ac:dyDescent="0.4">
      <c r="A42" t="s">
        <v>18</v>
      </c>
      <c r="B42" t="s">
        <v>42</v>
      </c>
      <c r="C42" t="s">
        <v>93</v>
      </c>
      <c r="D42" t="s">
        <v>144</v>
      </c>
      <c r="E42" t="str">
        <f t="shared" si="2"/>
        <v>AG_Dem_bautista</v>
      </c>
      <c r="F42">
        <v>41</v>
      </c>
    </row>
    <row r="43" spans="1:6" x14ac:dyDescent="0.4">
      <c r="A43" t="s">
        <v>18</v>
      </c>
      <c r="B43" t="s">
        <v>43</v>
      </c>
      <c r="C43" t="s">
        <v>94</v>
      </c>
      <c r="D43" t="s">
        <v>148</v>
      </c>
      <c r="E43" t="str">
        <f t="shared" si="2"/>
        <v>AG_Lib_mccullough</v>
      </c>
      <c r="F43">
        <v>42</v>
      </c>
    </row>
    <row r="44" spans="1:6" x14ac:dyDescent="0.4">
      <c r="A44" t="s">
        <v>18</v>
      </c>
      <c r="B44" t="s">
        <v>49</v>
      </c>
      <c r="C44" t="s">
        <v>97</v>
      </c>
      <c r="D44" t="s">
        <v>130</v>
      </c>
      <c r="E44" t="str">
        <f t="shared" si="2"/>
        <v>AG_United_quist</v>
      </c>
      <c r="F44">
        <v>43</v>
      </c>
    </row>
    <row r="45" spans="1:6" x14ac:dyDescent="0.4">
      <c r="A45" t="s">
        <v>18</v>
      </c>
      <c r="B45" t="s">
        <v>50</v>
      </c>
      <c r="C45" t="s">
        <v>95</v>
      </c>
      <c r="D45" t="s">
        <v>128</v>
      </c>
      <c r="E45" t="str">
        <f>A45 &amp; "_" &amp; B45 &amp; "_" &amp; D45</f>
        <v>AG_non_hepworth</v>
      </c>
      <c r="F45">
        <v>44</v>
      </c>
    </row>
    <row r="46" spans="1:6" x14ac:dyDescent="0.4">
      <c r="A46" t="s">
        <v>20</v>
      </c>
      <c r="B46" t="s">
        <v>44</v>
      </c>
      <c r="C46" t="s">
        <v>100</v>
      </c>
      <c r="D46" t="s">
        <v>151</v>
      </c>
      <c r="E46" t="str">
        <f>A46 &amp; "_" &amp; B46 &amp; "_" &amp; D46</f>
        <v>stAud_Rep_cannon</v>
      </c>
      <c r="F46">
        <v>45</v>
      </c>
    </row>
    <row r="47" spans="1:6" x14ac:dyDescent="0.4">
      <c r="A47" t="s">
        <v>20</v>
      </c>
      <c r="B47" t="s">
        <v>42</v>
      </c>
      <c r="C47" t="s">
        <v>99</v>
      </c>
      <c r="D47" t="s">
        <v>131</v>
      </c>
      <c r="E47" t="str">
        <f>A47 &amp; "_" &amp; B47 &amp; "_" &amp; D47</f>
        <v>stAud_Dem_voutaz</v>
      </c>
      <c r="F47">
        <v>46</v>
      </c>
    </row>
    <row r="48" spans="1:6" x14ac:dyDescent="0.4">
      <c r="A48" t="s">
        <v>20</v>
      </c>
      <c r="B48" t="s">
        <v>45</v>
      </c>
      <c r="C48" t="s">
        <v>98</v>
      </c>
      <c r="D48" t="s">
        <v>145</v>
      </c>
      <c r="E48" t="str">
        <f t="shared" si="2"/>
        <v>stAud_Con_ostler</v>
      </c>
      <c r="F48">
        <v>47</v>
      </c>
    </row>
    <row r="49" spans="1:6" x14ac:dyDescent="0.4">
      <c r="A49" t="s">
        <v>21</v>
      </c>
      <c r="B49" t="s">
        <v>44</v>
      </c>
      <c r="C49" t="s">
        <v>103</v>
      </c>
      <c r="D49" t="s">
        <v>154</v>
      </c>
      <c r="E49" t="str">
        <f>A49 &amp; "_" &amp; B49 &amp; "_" &amp; D49</f>
        <v>stTres_Rep_oaks</v>
      </c>
      <c r="F49">
        <v>48</v>
      </c>
    </row>
    <row r="50" spans="1:6" x14ac:dyDescent="0.4">
      <c r="A50" t="s">
        <v>21</v>
      </c>
      <c r="B50" t="s">
        <v>42</v>
      </c>
      <c r="C50" t="s">
        <v>101</v>
      </c>
      <c r="D50" t="s">
        <v>152</v>
      </c>
      <c r="E50" t="str">
        <f t="shared" si="2"/>
        <v>stTres_Dem_hansen</v>
      </c>
      <c r="F50">
        <v>49</v>
      </c>
    </row>
    <row r="51" spans="1:6" x14ac:dyDescent="0.4">
      <c r="A51" t="s">
        <v>21</v>
      </c>
      <c r="B51" t="s">
        <v>48</v>
      </c>
      <c r="C51" t="s">
        <v>102</v>
      </c>
      <c r="D51" t="s">
        <v>153</v>
      </c>
      <c r="E51" t="str">
        <f t="shared" si="2"/>
        <v>stTres_Forw_pomeroy</v>
      </c>
      <c r="F51">
        <v>50</v>
      </c>
    </row>
  </sheetData>
  <sortState xmlns:xlrd2="http://schemas.microsoft.com/office/spreadsheetml/2017/richdata2" ref="A38:E40">
    <sortCondition ref="D38:D40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0BD24-2D34-4729-952B-F4CF5E66FA8A}">
  <dimension ref="A1:B51"/>
  <sheetViews>
    <sheetView workbookViewId="0"/>
  </sheetViews>
  <sheetFormatPr defaultRowHeight="14.6" x14ac:dyDescent="0.4"/>
  <cols>
    <col min="1" max="1" width="23.84375" customWidth="1"/>
    <col min="2" max="2" width="127.53515625" customWidth="1"/>
  </cols>
  <sheetData>
    <row r="1" spans="1:2" x14ac:dyDescent="0.4">
      <c r="A1" s="1" t="str">
        <f>CandidateKey!E1</f>
        <v>VoteCode</v>
      </c>
      <c r="B1" s="1" t="s">
        <v>156</v>
      </c>
    </row>
    <row r="2" spans="1:2" x14ac:dyDescent="0.4">
      <c r="A2" t="str">
        <f>CandidateKey!E2</f>
        <v>usPres_Rep_trump</v>
      </c>
      <c r="B2" t="str">
        <f>",MAX(CASE WHEN (ck.VoteCode='" &amp; A2 &amp; "') THEN ge.Vote END) AS " &amp; A2</f>
        <v>,MAX(CASE WHEN (ck.VoteCode='usPres_Rep_trump') THEN ge.Vote END) AS usPres_Rep_trump</v>
      </c>
    </row>
    <row r="3" spans="1:2" x14ac:dyDescent="0.4">
      <c r="A3" t="str">
        <f>CandidateKey!E3</f>
        <v>usPres_Dem_harris</v>
      </c>
      <c r="B3" t="str">
        <f t="shared" ref="B3:B51" si="0">",MAX(CASE WHEN (ck.VoteCode='" &amp; A3 &amp; "') THEN ge.Vote END) AS " &amp; A3</f>
        <v>,MAX(CASE WHEN (ck.VoteCode='usPres_Dem_harris') THEN ge.Vote END) AS usPres_Dem_harris</v>
      </c>
    </row>
    <row r="4" spans="1:2" x14ac:dyDescent="0.4">
      <c r="A4" t="str">
        <f>CandidateKey!E4</f>
        <v>usPres_Con_skousen</v>
      </c>
      <c r="B4" t="str">
        <f t="shared" si="0"/>
        <v>,MAX(CASE WHEN (ck.VoteCode='usPres_Con_skousen') THEN ge.Vote END) AS usPres_Con_skousen</v>
      </c>
    </row>
    <row r="5" spans="1:2" x14ac:dyDescent="0.4">
      <c r="A5" t="str">
        <f>CandidateKey!E5</f>
        <v>usPres_Grn_stein</v>
      </c>
      <c r="B5" t="str">
        <f t="shared" si="0"/>
        <v>,MAX(CASE WHEN (ck.VoteCode='usPres_Grn_stein') THEN ge.Vote END) AS usPres_Grn_stein</v>
      </c>
    </row>
    <row r="6" spans="1:2" x14ac:dyDescent="0.4">
      <c r="A6" t="str">
        <f>CandidateKey!E6</f>
        <v>usPres_Lib_oliver</v>
      </c>
      <c r="B6" t="str">
        <f t="shared" si="0"/>
        <v>,MAX(CASE WHEN (ck.VoteCode='usPres_Lib_oliver') THEN ge.Vote END) AS usPres_Lib_oliver</v>
      </c>
    </row>
    <row r="7" spans="1:2" x14ac:dyDescent="0.4">
      <c r="A7" t="str">
        <f>CandidateKey!E7</f>
        <v>usPres_non_bowman</v>
      </c>
      <c r="B7" t="str">
        <f t="shared" si="0"/>
        <v>,MAX(CASE WHEN (ck.VoteCode='usPres_non_bowman') THEN ge.Vote END) AS usPres_non_bowman</v>
      </c>
    </row>
    <row r="8" spans="1:2" x14ac:dyDescent="0.4">
      <c r="A8" t="str">
        <f>CandidateKey!E8</f>
        <v>usPres_non_cruz</v>
      </c>
      <c r="B8" t="str">
        <f t="shared" si="0"/>
        <v>,MAX(CASE WHEN (ck.VoteCode='usPres_non_cruz') THEN ge.Vote END) AS usPres_non_cruz</v>
      </c>
    </row>
    <row r="9" spans="1:2" x14ac:dyDescent="0.4">
      <c r="A9" t="str">
        <f>CandidateKey!E9</f>
        <v>usPres_non_irving</v>
      </c>
      <c r="B9" t="str">
        <f t="shared" si="0"/>
        <v>,MAX(CASE WHEN (ck.VoteCode='usPres_non_irving') THEN ge.Vote END) AS usPres_non_irving</v>
      </c>
    </row>
    <row r="10" spans="1:2" x14ac:dyDescent="0.4">
      <c r="A10" t="str">
        <f>CandidateKey!E10</f>
        <v>usPres_non_johnson</v>
      </c>
      <c r="B10" t="str">
        <f t="shared" si="0"/>
        <v>,MAX(CASE WHEN (ck.VoteCode='usPres_non_johnson') THEN ge.Vote END) AS usPres_non_johnson</v>
      </c>
    </row>
    <row r="11" spans="1:2" x14ac:dyDescent="0.4">
      <c r="A11" t="str">
        <f>CandidateKey!E11</f>
        <v>usPres_non_lucifer</v>
      </c>
      <c r="B11" t="str">
        <f t="shared" si="0"/>
        <v>,MAX(CASE WHEN (ck.VoteCode='usPres_non_lucifer') THEN ge.Vote END) AS usPres_non_lucifer</v>
      </c>
    </row>
    <row r="12" spans="1:2" x14ac:dyDescent="0.4">
      <c r="A12" t="str">
        <f>CandidateKey!E12</f>
        <v>usPres_non_potus</v>
      </c>
      <c r="B12" t="str">
        <f t="shared" si="0"/>
        <v>,MAX(CASE WHEN (ck.VoteCode='usPres_non_potus') THEN ge.Vote END) AS usPres_non_potus</v>
      </c>
    </row>
    <row r="13" spans="1:2" x14ac:dyDescent="0.4">
      <c r="A13" t="str">
        <f>CandidateKey!E13</f>
        <v>usPres_non_ramon</v>
      </c>
      <c r="B13" t="str">
        <f t="shared" si="0"/>
        <v>,MAX(CASE WHEN (ck.VoteCode='usPres_non_ramon') THEN ge.Vote END) AS usPres_non_ramon</v>
      </c>
    </row>
    <row r="14" spans="1:2" x14ac:dyDescent="0.4">
      <c r="A14" t="str">
        <f>CandidateKey!E14</f>
        <v>usPres_non_sonski</v>
      </c>
      <c r="B14" t="str">
        <f t="shared" si="0"/>
        <v>,MAX(CASE WHEN (ck.VoteCode='usPres_non_sonski') THEN ge.Vote END) AS usPres_non_sonski</v>
      </c>
    </row>
    <row r="15" spans="1:2" x14ac:dyDescent="0.4">
      <c r="A15" t="str">
        <f>CandidateKey!E15</f>
        <v>usPres_non_west</v>
      </c>
      <c r="B15" t="str">
        <f t="shared" si="0"/>
        <v>,MAX(CASE WHEN (ck.VoteCode='usPres_non_west') THEN ge.Vote END) AS usPres_non_west</v>
      </c>
    </row>
    <row r="16" spans="1:2" x14ac:dyDescent="0.4">
      <c r="A16" t="str">
        <f>CandidateKey!E16</f>
        <v>usPres_non_wilkerson</v>
      </c>
      <c r="B16" t="str">
        <f t="shared" si="0"/>
        <v>,MAX(CASE WHEN (ck.VoteCode='usPres_non_wilkerson') THEN ge.Vote END) AS usPres_non_wilkerson</v>
      </c>
    </row>
    <row r="17" spans="1:2" x14ac:dyDescent="0.4">
      <c r="A17" t="str">
        <f>CandidateKey!E17</f>
        <v>usSen_Rep_curtis</v>
      </c>
      <c r="B17" t="str">
        <f t="shared" si="0"/>
        <v>,MAX(CASE WHEN (ck.VoteCode='usSen_Rep_curtis') THEN ge.Vote END) AS usSen_Rep_curtis</v>
      </c>
    </row>
    <row r="18" spans="1:2" x14ac:dyDescent="0.4">
      <c r="A18" t="str">
        <f>CandidateKey!E18</f>
        <v>usSen_Dem_gleich</v>
      </c>
      <c r="B18" t="str">
        <f t="shared" si="0"/>
        <v>,MAX(CASE WHEN (ck.VoteCode='usSen_Dem_gleich') THEN ge.Vote END) AS usSen_Dem_gleich</v>
      </c>
    </row>
    <row r="19" spans="1:2" x14ac:dyDescent="0.4">
      <c r="A19" t="str">
        <f>CandidateKey!E19</f>
        <v>usSen_IndAmer_bowen</v>
      </c>
      <c r="B19" t="str">
        <f t="shared" si="0"/>
        <v>,MAX(CASE WHEN (ck.VoteCode='usSen_IndAmer_bowen') THEN ge.Vote END) AS usSen_IndAmer_bowen</v>
      </c>
    </row>
    <row r="20" spans="1:2" x14ac:dyDescent="0.4">
      <c r="A20" t="str">
        <f>CandidateKey!E20</f>
        <v>usSen_non_hamblin</v>
      </c>
      <c r="B20" t="str">
        <f t="shared" si="0"/>
        <v>,MAX(CASE WHEN (ck.VoteCode='usSen_non_hamblin') THEN ge.Vote END) AS usSen_non_hamblin</v>
      </c>
    </row>
    <row r="21" spans="1:2" x14ac:dyDescent="0.4">
      <c r="A21" t="str">
        <f>CandidateKey!E21</f>
        <v>usHse1_Rep_moore</v>
      </c>
      <c r="B21" t="str">
        <f t="shared" si="0"/>
        <v>,MAX(CASE WHEN (ck.VoteCode='usHse1_Rep_moore') THEN ge.Vote END) AS usHse1_Rep_moore</v>
      </c>
    </row>
    <row r="22" spans="1:2" x14ac:dyDescent="0.4">
      <c r="A22" t="str">
        <f>CandidateKey!E22</f>
        <v>usHse1_Dem_campbell</v>
      </c>
      <c r="B22" t="str">
        <f t="shared" si="0"/>
        <v>,MAX(CASE WHEN (ck.VoteCode='usHse1_Dem_campbell') THEN ge.Vote END) AS usHse1_Dem_campbell</v>
      </c>
    </row>
    <row r="23" spans="1:2" x14ac:dyDescent="0.4">
      <c r="A23" t="str">
        <f>CandidateKey!E23</f>
        <v>usHse1_Lib_cottam</v>
      </c>
      <c r="B23" t="str">
        <f t="shared" si="0"/>
        <v>,MAX(CASE WHEN (ck.VoteCode='usHse1_Lib_cottam') THEN ge.Vote END) AS usHse1_Lib_cottam</v>
      </c>
    </row>
    <row r="24" spans="1:2" x14ac:dyDescent="0.4">
      <c r="A24" t="str">
        <f>CandidateKey!E24</f>
        <v>usHse2_Rep_maloy</v>
      </c>
      <c r="B24" t="str">
        <f t="shared" si="0"/>
        <v>,MAX(CASE WHEN (ck.VoteCode='usHse2_Rep_maloy') THEN ge.Vote END) AS usHse2_Rep_maloy</v>
      </c>
    </row>
    <row r="25" spans="1:2" x14ac:dyDescent="0.4">
      <c r="A25" t="str">
        <f>CandidateKey!E25</f>
        <v>usHse2_Dem_woodward</v>
      </c>
      <c r="B25" t="str">
        <f t="shared" si="0"/>
        <v>,MAX(CASE WHEN (ck.VoteCode='usHse2_Dem_woodward') THEN ge.Vote END) AS usHse2_Dem_woodward</v>
      </c>
    </row>
    <row r="26" spans="1:2" x14ac:dyDescent="0.4">
      <c r="A26" t="str">
        <f>CandidateKey!E26</f>
        <v>usHse2_Con_easley</v>
      </c>
      <c r="B26" t="str">
        <f t="shared" si="0"/>
        <v>,MAX(CASE WHEN (ck.VoteCode='usHse2_Con_easley') THEN ge.Vote END) AS usHse2_Con_easley</v>
      </c>
    </row>
    <row r="27" spans="1:2" x14ac:dyDescent="0.4">
      <c r="A27" t="str">
        <f>CandidateKey!E27</f>
        <v>usHse2_non_murset</v>
      </c>
      <c r="B27" t="str">
        <f t="shared" si="0"/>
        <v>,MAX(CASE WHEN (ck.VoteCode='usHse2_non_murset') THEN ge.Vote END) AS usHse2_non_murset</v>
      </c>
    </row>
    <row r="28" spans="1:2" x14ac:dyDescent="0.4">
      <c r="A28" t="str">
        <f>CandidateKey!E28</f>
        <v>usHse3_Rep_kennedy</v>
      </c>
      <c r="B28" t="str">
        <f t="shared" si="0"/>
        <v>,MAX(CASE WHEN (ck.VoteCode='usHse3_Rep_kennedy') THEN ge.Vote END) AS usHse3_Rep_kennedy</v>
      </c>
    </row>
    <row r="29" spans="1:2" x14ac:dyDescent="0.4">
      <c r="A29" t="str">
        <f>CandidateKey!E29</f>
        <v>usHse3_Dem_wright</v>
      </c>
      <c r="B29" t="str">
        <f t="shared" si="0"/>
        <v>,MAX(CASE WHEN (ck.VoteCode='usHse3_Dem_wright') THEN ge.Vote END) AS usHse3_Dem_wright</v>
      </c>
    </row>
    <row r="30" spans="1:2" x14ac:dyDescent="0.4">
      <c r="A30" t="str">
        <f>CandidateKey!E30</f>
        <v>usHse4_Rep_owens</v>
      </c>
      <c r="B30" t="str">
        <f t="shared" si="0"/>
        <v>,MAX(CASE WHEN (ck.VoteCode='usHse4_Rep_owens') THEN ge.Vote END) AS usHse4_Rep_owens</v>
      </c>
    </row>
    <row r="31" spans="1:2" x14ac:dyDescent="0.4">
      <c r="A31" t="str">
        <f>CandidateKey!E31</f>
        <v>usHse4_Dem_wang</v>
      </c>
      <c r="B31" t="str">
        <f t="shared" si="0"/>
        <v>,MAX(CASE WHEN (ck.VoteCode='usHse4_Dem_wang') THEN ge.Vote END) AS usHse4_Dem_wang</v>
      </c>
    </row>
    <row r="32" spans="1:2" x14ac:dyDescent="0.4">
      <c r="A32" t="str">
        <f>CandidateKey!E32</f>
        <v>usHse4_United_cook</v>
      </c>
      <c r="B32" t="str">
        <f t="shared" si="0"/>
        <v>,MAX(CASE WHEN (ck.VoteCode='usHse4_United_cook') THEN ge.Vote END) AS usHse4_United_cook</v>
      </c>
    </row>
    <row r="33" spans="1:2" x14ac:dyDescent="0.4">
      <c r="A33" t="str">
        <f>CandidateKey!E33</f>
        <v>usHse4_non_bullard</v>
      </c>
      <c r="B33" t="str">
        <f t="shared" si="0"/>
        <v>,MAX(CASE WHEN (ck.VoteCode='usHse4_non_bullard') THEN ge.Vote END) AS usHse4_non_bullard</v>
      </c>
    </row>
    <row r="34" spans="1:2" x14ac:dyDescent="0.4">
      <c r="A34" t="str">
        <f>CandidateKey!E34</f>
        <v>Gov_Rep_tomeny</v>
      </c>
      <c r="B34" t="str">
        <f t="shared" si="0"/>
        <v>,MAX(CASE WHEN (ck.VoteCode='Gov_Rep_tomeny') THEN ge.Vote END) AS Gov_Rep_tomeny</v>
      </c>
    </row>
    <row r="35" spans="1:2" x14ac:dyDescent="0.4">
      <c r="A35" t="str">
        <f>CandidateKey!E35</f>
        <v>Gov_Dem_king</v>
      </c>
      <c r="B35" t="str">
        <f t="shared" si="0"/>
        <v>,MAX(CASE WHEN (ck.VoteCode='Gov_Dem_king') THEN ge.Vote END) AS Gov_Dem_king</v>
      </c>
    </row>
    <row r="36" spans="1:2" x14ac:dyDescent="0.4">
      <c r="A36" t="str">
        <f>CandidateKey!E36</f>
        <v>Gov_IndAmer_williams</v>
      </c>
      <c r="B36" t="str">
        <f t="shared" si="0"/>
        <v>,MAX(CASE WHEN (ck.VoteCode='Gov_IndAmer_williams') THEN ge.Vote END) AS Gov_IndAmer_williams</v>
      </c>
    </row>
    <row r="37" spans="1:2" x14ac:dyDescent="0.4">
      <c r="A37" t="str">
        <f>CandidateKey!E37</f>
        <v>Gov_Lib_latham</v>
      </c>
      <c r="B37" t="str">
        <f t="shared" si="0"/>
        <v>,MAX(CASE WHEN (ck.VoteCode='Gov_Lib_latham') THEN ge.Vote END) AS Gov_Lib_latham</v>
      </c>
    </row>
    <row r="38" spans="1:2" x14ac:dyDescent="0.4">
      <c r="A38" t="str">
        <f>CandidateKey!E38</f>
        <v>Gov_non_lyman</v>
      </c>
      <c r="B38" t="str">
        <f t="shared" si="0"/>
        <v>,MAX(CASE WHEN (ck.VoteCode='Gov_non_lyman') THEN ge.Vote END) AS Gov_non_lyman</v>
      </c>
    </row>
    <row r="39" spans="1:2" x14ac:dyDescent="0.4">
      <c r="A39" t="str">
        <f>CandidateKey!E39</f>
        <v>Gov_non_tautuaa</v>
      </c>
      <c r="B39" t="str">
        <f t="shared" si="0"/>
        <v>,MAX(CASE WHEN (ck.VoteCode='Gov_non_tautuaa') THEN ge.Vote END) AS Gov_non_tautuaa</v>
      </c>
    </row>
    <row r="40" spans="1:2" x14ac:dyDescent="0.4">
      <c r="A40" t="str">
        <f>CandidateKey!E40</f>
        <v>Gov_non_taylor</v>
      </c>
      <c r="B40" t="str">
        <f t="shared" si="0"/>
        <v>,MAX(CASE WHEN (ck.VoteCode='Gov_non_taylor') THEN ge.Vote END) AS Gov_non_taylor</v>
      </c>
    </row>
    <row r="41" spans="1:2" x14ac:dyDescent="0.4">
      <c r="A41" t="str">
        <f>CandidateKey!E41</f>
        <v>AG_Rep_brown</v>
      </c>
      <c r="B41" t="str">
        <f t="shared" si="0"/>
        <v>,MAX(CASE WHEN (ck.VoteCode='AG_Rep_brown') THEN ge.Vote END) AS AG_Rep_brown</v>
      </c>
    </row>
    <row r="42" spans="1:2" x14ac:dyDescent="0.4">
      <c r="A42" t="str">
        <f>CandidateKey!E42</f>
        <v>AG_Dem_bautista</v>
      </c>
      <c r="B42" t="str">
        <f t="shared" si="0"/>
        <v>,MAX(CASE WHEN (ck.VoteCode='AG_Dem_bautista') THEN ge.Vote END) AS AG_Dem_bautista</v>
      </c>
    </row>
    <row r="43" spans="1:2" x14ac:dyDescent="0.4">
      <c r="A43" t="str">
        <f>CandidateKey!E43</f>
        <v>AG_Lib_mccullough</v>
      </c>
      <c r="B43" t="str">
        <f t="shared" si="0"/>
        <v>,MAX(CASE WHEN (ck.VoteCode='AG_Lib_mccullough') THEN ge.Vote END) AS AG_Lib_mccullough</v>
      </c>
    </row>
    <row r="44" spans="1:2" x14ac:dyDescent="0.4">
      <c r="A44" t="str">
        <f>CandidateKey!E44</f>
        <v>AG_United_quist</v>
      </c>
      <c r="B44" t="str">
        <f t="shared" si="0"/>
        <v>,MAX(CASE WHEN (ck.VoteCode='AG_United_quist') THEN ge.Vote END) AS AG_United_quist</v>
      </c>
    </row>
    <row r="45" spans="1:2" x14ac:dyDescent="0.4">
      <c r="A45" t="str">
        <f>CandidateKey!E45</f>
        <v>AG_non_hepworth</v>
      </c>
      <c r="B45" t="str">
        <f t="shared" si="0"/>
        <v>,MAX(CASE WHEN (ck.VoteCode='AG_non_hepworth') THEN ge.Vote END) AS AG_non_hepworth</v>
      </c>
    </row>
    <row r="46" spans="1:2" x14ac:dyDescent="0.4">
      <c r="A46" t="str">
        <f>CandidateKey!E46</f>
        <v>stAud_Rep_cannon</v>
      </c>
      <c r="B46" t="str">
        <f t="shared" si="0"/>
        <v>,MAX(CASE WHEN (ck.VoteCode='stAud_Rep_cannon') THEN ge.Vote END) AS stAud_Rep_cannon</v>
      </c>
    </row>
    <row r="47" spans="1:2" x14ac:dyDescent="0.4">
      <c r="A47" t="str">
        <f>CandidateKey!E47</f>
        <v>stAud_Dem_voutaz</v>
      </c>
      <c r="B47" t="str">
        <f t="shared" si="0"/>
        <v>,MAX(CASE WHEN (ck.VoteCode='stAud_Dem_voutaz') THEN ge.Vote END) AS stAud_Dem_voutaz</v>
      </c>
    </row>
    <row r="48" spans="1:2" x14ac:dyDescent="0.4">
      <c r="A48" t="str">
        <f>CandidateKey!E48</f>
        <v>stAud_Con_ostler</v>
      </c>
      <c r="B48" t="str">
        <f t="shared" si="0"/>
        <v>,MAX(CASE WHEN (ck.VoteCode='stAud_Con_ostler') THEN ge.Vote END) AS stAud_Con_ostler</v>
      </c>
    </row>
    <row r="49" spans="1:2" x14ac:dyDescent="0.4">
      <c r="A49" t="str">
        <f>CandidateKey!E49</f>
        <v>stTres_Rep_oaks</v>
      </c>
      <c r="B49" t="str">
        <f t="shared" si="0"/>
        <v>,MAX(CASE WHEN (ck.VoteCode='stTres_Rep_oaks') THEN ge.Vote END) AS stTres_Rep_oaks</v>
      </c>
    </row>
    <row r="50" spans="1:2" x14ac:dyDescent="0.4">
      <c r="A50" t="str">
        <f>CandidateKey!E50</f>
        <v>stTres_Dem_hansen</v>
      </c>
      <c r="B50" t="str">
        <f t="shared" si="0"/>
        <v>,MAX(CASE WHEN (ck.VoteCode='stTres_Dem_hansen') THEN ge.Vote END) AS stTres_Dem_hansen</v>
      </c>
    </row>
    <row r="51" spans="1:2" x14ac:dyDescent="0.4">
      <c r="A51" t="str">
        <f>CandidateKey!E51</f>
        <v>stTres_Forw_pomeroy</v>
      </c>
      <c r="B51" t="str">
        <f t="shared" si="0"/>
        <v>,MAX(CASE WHEN (ck.VoteCode='stTres_Forw_pomeroy') THEN ge.Vote END) AS stTres_Forw_pomeroy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OfficeKey</vt:lpstr>
      <vt:lpstr>PartyKey</vt:lpstr>
      <vt:lpstr>CandidateKey</vt:lpstr>
      <vt:lpstr>sql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Wade</dc:creator>
  <cp:lastModifiedBy>Joseph Wade</cp:lastModifiedBy>
  <dcterms:created xsi:type="dcterms:W3CDTF">2025-09-05T17:07:23Z</dcterms:created>
  <dcterms:modified xsi:type="dcterms:W3CDTF">2025-09-05T21:00:53Z</dcterms:modified>
</cp:coreProperties>
</file>